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D:\งานหน่วยบุคคล\57 งาน CMU-ITA\ปีงบประมาณ 2567\ข้อมูลลงระบบ OIT 2567\O9 ประกาศต่างๆ เกี่ยวกับการจัดซื้อจัดจ้างหรือการจัดหาพัสดุ\"/>
    </mc:Choice>
  </mc:AlternateContent>
  <xr:revisionPtr revIDLastSave="0" documentId="13_ncr:1_{4765AD8A-034E-4781-B3BC-FF640816900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คณะศึกษาศาสตร์" sheetId="1" r:id="rId1"/>
    <sheet name="รร.สาธิตฯ ระดับมัธยมฯ" sheetId="3" r:id="rId2"/>
    <sheet name="รร.สาธิตฯ ระดับอนุบาลฯ" sheetId="4" r:id="rId3"/>
    <sheet name="แสดงประกาศการจัดซื้อจัดจ้างฯ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4" l="1"/>
  <c r="C36" i="4"/>
  <c r="C29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</calcChain>
</file>

<file path=xl/sharedStrings.xml><?xml version="1.0" encoding="utf-8"?>
<sst xmlns="http://schemas.openxmlformats.org/spreadsheetml/2006/main" count="257" uniqueCount="167">
  <si>
    <t>ลำดับ</t>
  </si>
  <si>
    <t>ชื่อโครงการที่จะจัดซื้อจัดจ้าง</t>
  </si>
  <si>
    <t>งบประมาณโครงการ (บาท)</t>
  </si>
  <si>
    <t>คาดว่าจะประกาศ</t>
  </si>
  <si>
    <t>จัดซื้อจัดจ้าง (เดือน/ปี)</t>
  </si>
  <si>
    <t>คณะศึกษาศาสตร์  มหาวิทยาลัยเชียงใหม่ (เงินรายได้)</t>
  </si>
  <si>
    <t>แผนงานสนับสนุนวิชาการ งานบริการห้องสมุดและเทคโนโลยี กองทุนเพื่อการศึกษา งบดำเนินงาน ค่าวัสดุ (งบประมาณ 300,000.00 บาท)</t>
  </si>
  <si>
    <t>วัสดุ-การศึกษา</t>
  </si>
  <si>
    <t>ต.ค. 2566 - ก.ย. 2567</t>
  </si>
  <si>
    <t>แผนงานบริหารมหาวิทยาลัย งานบริหารทั่วไป กองทุนสินทรัพย์ถาวร งบลงทุน ค่าครุภัณฑ์ วงเงินไม่เกิน 1,000,000 บาท (งบประมาณ 1,500,000.00 บาท)</t>
  </si>
  <si>
    <t>เครื่องพิมพ์คอมพิวเตอร์ จำนวน 2 เครื่อง</t>
  </si>
  <si>
    <t>มิ.ย. 2567</t>
  </si>
  <si>
    <t>อุปกรณ์สลับสัญญาณ (LS Switch) จำนวน 6 ชุด</t>
  </si>
  <si>
    <t>เครื่องคอมพิวเตอร์ จำนวน 7 เครื่อง</t>
  </si>
  <si>
    <t>ชุดเครื่องเสียง จำนวน 1 ชุด</t>
  </si>
  <si>
    <t>ม.ค. 2567</t>
  </si>
  <si>
    <t>เครื่องมัลติมีเดียโปรเจคเตอร์ จำนวน 3 เครื่อง</t>
  </si>
  <si>
    <t>อุปกรณ์สลับสัญญาณ จำนวน 1 ชุด</t>
  </si>
  <si>
    <t>พ.ย. 2566</t>
  </si>
  <si>
    <t xml:space="preserve">ระบบรักษาความปลอดภัยกล้องวงจรปิด </t>
  </si>
  <si>
    <t>แผนงานบริหารมหาวิทยาลัย งานบริหารทั่วไป กองทุนสินทรัพย์ถาวร งบลงทุน ที่ดิน และก่อสร้าง (งบประมาณ 2,810,775.00 บาท)</t>
  </si>
  <si>
    <t>จ้างออกแบบงานปรับปรุงห้องปฏิบัติการวิทยาศาสตร์ 3 (ชีววิทยา) คณะศึกษาศาสตร์</t>
  </si>
  <si>
    <t>ก.พ. 2567</t>
  </si>
  <si>
    <t>พ.ค. 2567</t>
  </si>
  <si>
    <t>จ้างออกแบบงานปรับปรุงอาคารกิจกรรมนักศึกษา</t>
  </si>
  <si>
    <t>จ้างออกแบบศูนย์กีฬาศึกษาศาสตร์ มหาวิทยาลัยเชียงใหม่</t>
  </si>
  <si>
    <t>แผนงานบริหารมหาวิทยาลัย งานบริหารทั่วไป กองทุนทั่วไป งบดำเนินงาน ค่าวัสดุ (งบประมาณ 1,140,000.00 บาท)</t>
  </si>
  <si>
    <t>วัสดุ-น้ำมันเชื้อเพลิงและหล่อลื่น</t>
  </si>
  <si>
    <t>ต.ค. 2566</t>
  </si>
  <si>
    <t>วัสดุอื่นๆ</t>
  </si>
  <si>
    <t>แผนงานบริหารมหาวิทยาลัย งานบริหารทั่วไป กองทุนทั่วไป งบดำเนินงาน ค่าใช้สอย (งบประมาณ 4,458,800.00 บาท)</t>
  </si>
  <si>
    <t>จ้างเหมาปฏิบัติงานในหน่วยพัฒนาคุณภาพนักศึกษา คณะศึกษาศาสตร์ จำนวน 1 คน</t>
  </si>
  <si>
    <t>(ตั้งแต่ 1 ตุลาคม 2566 ถึง 30 กันยายน 2567)</t>
  </si>
  <si>
    <t>จ้างเหมาพนักงานขับรถ จำนวน 1 คน</t>
  </si>
  <si>
    <t xml:space="preserve">จ้างเหมารักษาความปลอดภัย </t>
  </si>
  <si>
    <t>เช่าเครื่องถ่ายเอกสาร จำนวน 3 เครื่อง</t>
  </si>
  <si>
    <t>จ้างเหมาบริการอื่นๆ</t>
  </si>
  <si>
    <t>แผนงานบริหารมหาวิทยาลัย งานบริหารทั่วไป กองทุนสินทรัพย์ถาวร งบดำเนินงาน ค่าใช้สอย (งบประมาณ 500,000.00 บาท)</t>
  </si>
  <si>
    <t>จ้างเหมาบริการต่างๆ เกี่ยวกับครุภัณฑ์</t>
  </si>
  <si>
    <t>แผนงานการเรียนการสอน งานจัดการศึกษาสาขาศึกษาศาสตร์ กองทุนเพื่อการศึกษา งบดำเนินงาน ค่าใช้สอย (งบประมาณ 238,500.00 บาท)</t>
  </si>
  <si>
    <t>แผนงานการเรียนการสอน งานจัดการศึกษาสาขาศึกษาศาสตร์ กองทุนเพื่อการศึกษา งบดำเนินงาน ค่าวัสดุ (งบประมาณ 350,000.00 บาท)</t>
  </si>
  <si>
    <t>จ้างออกแบบงานปรับปรุงห้องศิลปศึกษา คณะศึกษาศาสตร์</t>
  </si>
  <si>
    <t>จ้างออกแบบงานปรับปรุงโรงอาหาร คณะศึกษาศาสตร์</t>
  </si>
  <si>
    <t>จ้างเหมาพนักงานทำความสะอาด คณะศึกษาศาสตร์ จำนวน 8 คน</t>
  </si>
  <si>
    <t>แผนการจัดซื้อจัดจ้างประจำปีงบประมาณ พ.ศ. 2567 (คณะศึกษาศาสตร์)</t>
  </si>
  <si>
    <t>Link</t>
  </si>
  <si>
    <t>https://finance.edu.cmu.ac.th/news/3410-8jmr8f81j1yuc1dm9efb</t>
  </si>
  <si>
    <t>หมายเหตุ</t>
  </si>
  <si>
    <t>ประกาศเผยแพร่ประกาศต่างๆ เกี่ยวกับการจัดซื้อจัดจ้างหรือการจัดหาพัสดุ  ในเว็บไซต์ของคณะศึกษาศาสตร์ มหาวิทยาลัยเชียงใหม่</t>
  </si>
  <si>
    <t>ประกาศเผยแพร่ประกาศต่างๆ เกี่ยวกับการจัดซื้อจัดจ้างหรือการจัดหาพัสดุ  ในเว็บไซต์ของมหาวิทยาลัยเชียงใหม่</t>
  </si>
  <si>
    <t>https://www.cmu.ac.th/th/procurement</t>
  </si>
  <si>
    <t>ประกาศเผยแพร่ประกาศต่างๆ เกี่ยวกับการจัดซื้อจัดจ้างหรือการจัดหาพัสดุ  ในเว็บไซต์ระบบการจัดซื้อจัดจ้างภาครัฐ (e-GP)</t>
  </si>
  <si>
    <t>http://www.gprocurement.go.th/</t>
  </si>
  <si>
    <t>แผนการจัดซื้อจัดจ้างประจำปีงบประมาณ พ.ศ. 2567 โรงเรียนสาธิตมหาวิทยาลัยเชียงใหม่ (ระดับมัธยมศึกษา)</t>
  </si>
  <si>
    <t>งบลงทุน</t>
  </si>
  <si>
    <t>ชุดเครื่องเสียง</t>
  </si>
  <si>
    <t>ชุดประชุมแบบไร้สาย</t>
  </si>
  <si>
    <t>เครื่องมัลติมีเดียโปรเจคเตอร์</t>
  </si>
  <si>
    <t>เครื่องดูดฝุ่น</t>
  </si>
  <si>
    <t>เครื่องพิมพ์ใบเสร็จ</t>
  </si>
  <si>
    <t>จอรับภาพเครื่องมัลติโปรเจคเตอร์</t>
  </si>
  <si>
    <t>เก้าอี้</t>
  </si>
  <si>
    <t>โต๊ะ</t>
  </si>
  <si>
    <t>ครุภัณฑ์ห้องเรียนดิจิทัล</t>
  </si>
  <si>
    <t>ไมโครโฟนไร้สาย</t>
  </si>
  <si>
    <t>เครื่องฟอกอากาศ</t>
  </si>
  <si>
    <t>รถเข็น</t>
  </si>
  <si>
    <t>เก้าอี้สำนักงาน</t>
  </si>
  <si>
    <t>เครื่องปรับอากาศ</t>
  </si>
  <si>
    <t>โต๊ะทำงาน</t>
  </si>
  <si>
    <t>โต๊ะวางคอมพิวเตอร์</t>
  </si>
  <si>
    <t>เครื่องคอมพิวเตอร์สำหรับประมวลผล</t>
  </si>
  <si>
    <t>โทรศัพท์</t>
  </si>
  <si>
    <t>เครื่องทำลายเอกสาร</t>
  </si>
  <si>
    <t>เครื่องคอมพิวเตอร์สำหรับงานประมวลผล</t>
  </si>
  <si>
    <t>ระบบไม้กั้นรถยนต์อัตโนมัติ</t>
  </si>
  <si>
    <t>เครื่องเสียงประชาสัมพันธ์</t>
  </si>
  <si>
    <t>ปรับปรุงห้องผลิตเอกสารและตำราเรียนอาคารปฏิบัติการ</t>
  </si>
  <si>
    <t xml:space="preserve">ปรับปรุง ซ่อมแซม หอพระพุทธ, โรงอาหาร และอาคารศิลปะวัฒนธรรมฯ </t>
  </si>
  <si>
    <t>ปรับปรุงระบบจ่ายกำลังไฟฟ้า อาคาร 5 และอาคาร 2</t>
  </si>
  <si>
    <t>ปรับปรุงระบบน้ำทิ้ง</t>
  </si>
  <si>
    <t>งบเงินอุดหนุนทั่วไป ค่าใช้จ่ายพื้นฐาน ปี67</t>
  </si>
  <si>
    <t>เช่าเครื่องพิมพ์เอกสาร (ตั้งแต่ 1 ตุลาคม 2566 ถึง 30 กันยายน 2567)</t>
  </si>
  <si>
    <t>ค่าจ้างเหมาบริการอื่นๆ (ตั้งแต่ 1 ตุลาคม 2566 ถึง 30 กันยายน 2567)</t>
  </si>
  <si>
    <t>วัสดุอื่นๆ (ตั้งแต่ 1 ตุลาคม 2566 ถึง 30 กันยายน 2567)</t>
  </si>
  <si>
    <t>น้ำมันเชื้อเพลิง (ตั้งแต่ 1 ตุลาคม 2566 ถึง 30 กันยายน 2567)</t>
  </si>
  <si>
    <t>เช่าเครื่องถ่ายเอกสาร 3 เครื่อง (ตั้งแต่ 1 ตุลาคม 2566 ถึง 30 กันยายน 2567)</t>
  </si>
  <si>
    <t>เงินรายได้ ปี67</t>
  </si>
  <si>
    <t>เช่าระบบเก็บข้อมูลบน Cloud</t>
  </si>
  <si>
    <t>จ้างทำความสะอาดโรงอาหารและห้องน้ำของโรงเรียน</t>
  </si>
  <si>
    <t>(ตั้งแต่ 1 เมษายน 2567 ถึง 30 กันยายน 2567)</t>
  </si>
  <si>
    <t>จ้างรักษาความปลอดภัย (ตั้งแต่ 1 เมษายน 2567 ถึง 30 กันยายน 2567)</t>
  </si>
  <si>
    <t>จ้างซักผ้าห้องพยาบาล (ตั้งแต่ 1 เมษายน 2567 ถึง 30 กันยายน 2567)</t>
  </si>
  <si>
    <t>จ้างพยาบาล (ตั้งแต่ 1 เมษายน 2567 ถึง 30 กันยายน 2567)</t>
  </si>
  <si>
    <t>จ้างทำความสะอาดพื้นที่ภายนอกอาคาร (ตั้งแต่ 1 เมษายน 2567 ถึง 30 กันยายน 2567)</t>
  </si>
  <si>
    <t>เช่าเครื่องล้างจาน (ตั้งแต่ 1 เมษายน 2567 ถึง 30 กันยายน 2567)</t>
  </si>
  <si>
    <t>ซื้อหนังสือเรียน (ตั้งแต่ 1 เมษายน 2567 ถึง 30 กันยายน 2567)</t>
  </si>
  <si>
    <t>แผนการจัดซื้อจัดจ้างประจำปีงบประมาณ พ.ศ. 2567 โรงเรียนสาธิตมหาวิทยาลัยเชียงใหม่ (ระดับอนุบาลและประถมศึกษา)</t>
  </si>
  <si>
    <t>งบดำเนินงาน ค่าใช้สอย</t>
  </si>
  <si>
    <t>จ้างเหมาบริการทำความสะอาด (นางจันทร วิไล)</t>
  </si>
  <si>
    <t>10/2566</t>
  </si>
  <si>
    <t>จ้างเหมาบริการทำความสะอาด (นางสาวจุรี พรรณสุข)</t>
  </si>
  <si>
    <t>จ้างเหมาบริการทำความสะอาด (นางสาวนงค์นุช หลวงตุ้ย)</t>
  </si>
  <si>
    <t>จ้างเหมาบริการทำความสะอาด (นางวันเพ็ญ ทะบุญ)</t>
  </si>
  <si>
    <t>จ้างเหมาบริการพี่เลี้ยงเด็ก ประจำห้องเรียนอนุบาล 1/1 (นางสาวศศิธร เจริญทรัพย์)</t>
  </si>
  <si>
    <t>จ้างเหมาบริการพี่เลี้ยงเด็ก ประจำห้องเรียนอนุบาล 1/1 (นางสาวธิดารัตน์ กงประโคน)</t>
  </si>
  <si>
    <t>จ้างเหมาบริการพี่เลี้ยงเด็ก ประจำห้องเรียนอนุบาล 1/3 (นางสาวดรุณี บุญแก้ว)</t>
  </si>
  <si>
    <t>จ้างเหมาบริการพี่เลี้ยงเด็ก ประจำห้องเรียนอนุบาล 1/4 (นางสาวนฤมล เขียวแปง)</t>
  </si>
  <si>
    <t>จ้างเหมาบริการพี่เลี้ยงเด็ก ประจำห้องเรียนอนุบาล 2/3 (นางสาววัชฎาภรณ์ สินเส้า)</t>
  </si>
  <si>
    <t>จ้างเหมาบริการพี่เลี้ยงเด็ก ประจำห้องเรียนอนุบาล 2/4 (นางมยุรา มะโนภี)</t>
  </si>
  <si>
    <t>จ้างเหมาบริการพี่เลี้ยงเด็ก ประจำห้องเรียนอนุบาล 2/2 (นางสาวฐานิตา วงหาร)</t>
  </si>
  <si>
    <t>จ้างเหมาบริการทำสวน (นายจายหมาด)</t>
  </si>
  <si>
    <t>จ้างเหมาบริการทำสวน (นายจายโถ่)</t>
  </si>
  <si>
    <t xml:space="preserve">จ้างเหมาบริการทำสวน (นายกร) </t>
  </si>
  <si>
    <t>จ้างเหมาบริการรักษาความปลอดภัยและอำนวยการจราจร (นายอดุลย์ ธนูชิต)</t>
  </si>
  <si>
    <t>จ้างเหมาบริการทำความสะอาด (นายจายซานตุล)</t>
  </si>
  <si>
    <t>จ้างเหมาบริการทำความสะอาด (นางแสงหลู่ ลุงเล็ก)</t>
  </si>
  <si>
    <t>จ้างเหมาจัดทำหลักสูตรวิชาวิทยาศาสตร์ ระดับชั้นประถมศึกษาปีที่ 3 (นายพจนินท์ สุธรรม)</t>
  </si>
  <si>
    <t>จ้างเหมาจัดทำหลักสูตร ส่งเสริมพัฒนาการและจริยธรรม ระดับอนุบาลและประถมศึกษา (นางสาวจิตสุภา สมจิตร)</t>
  </si>
  <si>
    <t>จ้างเหมาจัดทำแผนการวิจัยและสร้างนวัตกรรมของโรงเรียนสาธิตมหาวิทยาลัยเชียงใหม่ ระดับอนุบาลและประถมศึกษา (นายศิริพงษ์ วงศ์วุฒิ)</t>
  </si>
  <si>
    <t>จ้างเหมาจัดทำหลักสูตรวิชาสังคมศึกษา ระดับชั้นประถมศึกษา (นายฉัตรธาวิน สุพรรณ)</t>
  </si>
  <si>
    <t>จ้างเหมาจัดทำหลักสูตรวิชาคณิตศาสตร์ ระดับชั้นประถมศึกษา (นายคณิน เตจ๊ะสา)</t>
  </si>
  <si>
    <t>จ้างเหมาจัดทำหลักสูตรวิชาภาษาไทย ระดับชั้นประถมศึกษา (นายธวัชชัย โพธิ์วันชนะ)</t>
  </si>
  <si>
    <t>จ้างเหมาจัดทำหลักสูตรวิชาพลศึกษา ระดับชั้นประถมศึกษา (นายเอกศิษฏ์ ชัยรุ่งโรจน์ปัญญา)</t>
  </si>
  <si>
    <t>จ้างดูแลระบบบริหารจัดการโรงเรียนและพัฒนานวัตกรรม (นายเทวินทร์ อินทวงค์)</t>
  </si>
  <si>
    <t>จ้างเหมาบริการรักษาความปลอดภัยและอำนวยการจราจร (นายศุภกิจ มหาชัย)</t>
  </si>
  <si>
    <t>จ้างเหมาจัดทำหลักสูตรวิชาสังคมศึกษา ระดับชั้นประถมศึกษาปีที่ 5 (นายภาตะวัน โตปินใจ)</t>
  </si>
  <si>
    <t>3/2566</t>
  </si>
  <si>
    <t>จ้างเหมาจัดทำหลักสูตรวิชานาฏศิลป์ ระดับชั้นประถมศึกษา (นางสาวชลิตา ไพสิฐสวรรค์)</t>
  </si>
  <si>
    <t>จ้างเหมาจัดทำหลักสูตรการเรียนการสอนระดับปฐมวัย (นางสาววัชรี ฉัตรเชิดตระกูล)</t>
  </si>
  <si>
    <t>จ้างเหมาจัดทำหลักสูตรวิชาภาษาไทย ระดับประถมศึกษาปีที่ 3 (นางรุ้งสินี ศรีพงษ์สุวรรณ)</t>
  </si>
  <si>
    <t>จ้างเหมาจัดทำหลักสูตรบูรณาการ ระดับอนุบาล 2 (นางสาวกนกวรรณ ปันผสม)</t>
  </si>
  <si>
    <t>จ้างเหมารักษาความปลอดภัย</t>
  </si>
  <si>
    <t>งานจ้างบริการ อื่นๆ</t>
  </si>
  <si>
    <t>งบดำเนินงาน ค่าวัสดุ</t>
  </si>
  <si>
    <t>วัสดุต่างๆ</t>
  </si>
  <si>
    <t>ครุภัณฑ์วงเงินไม่เกิน 1,000,000 บาท</t>
  </si>
  <si>
    <t>แผงกั้นจราจร</t>
  </si>
  <si>
    <t>3/2567</t>
  </si>
  <si>
    <t>ตู้เชื่อมไฟฟ้า</t>
  </si>
  <si>
    <t>ถังก๊าซอาร์กอน</t>
  </si>
  <si>
    <t>กรวยจราจร</t>
  </si>
  <si>
    <t>ล้อวัดระยะ</t>
  </si>
  <si>
    <t>แท่นตัดกระดาษ</t>
  </si>
  <si>
    <t>เครื่องสแกนบาร์โคด</t>
  </si>
  <si>
    <t>ไม้กันสั่น</t>
  </si>
  <si>
    <t>1/2567</t>
  </si>
  <si>
    <t>เลนส์กล้องถ่ายรูปอัตโนมัติ</t>
  </si>
  <si>
    <t>เครื่องฟอกอากาศรองรับพื้นที่ ไม่น้อยกว่า 35 ตร.ม.</t>
  </si>
  <si>
    <t>ครุภัณฑ์ประจำห้องเรียนดนตรี</t>
  </si>
  <si>
    <t>โทรศัพท์สำนักงาน</t>
  </si>
  <si>
    <t>เต้นท์สนาม</t>
  </si>
  <si>
    <t>เครื่องฟอกอากาศรองรับพื้นที่ ไม่น้อยกว่า 60 ตร.ม.</t>
  </si>
  <si>
    <t>ตู้ปลา ขนาด 60x24x30 นิ้ว</t>
  </si>
  <si>
    <t>ตู้ปลา ขนาด 96x24x36 นิ้ว</t>
  </si>
  <si>
    <t>รถเข็นใส่ลูกบาสเก็ตบอล</t>
  </si>
  <si>
    <t>มอเตอร์หินไฟ 2 หัว 1 ตัว</t>
  </si>
  <si>
    <t>8/2567</t>
  </si>
  <si>
    <t>เครื่องฉีดน้ำแรงดันสูง 1 เครื่อง</t>
  </si>
  <si>
    <t>เครื่องเคลือบบัตร 10 เครื่อง</t>
  </si>
  <si>
    <t>สว่านแท่น 1 ตัน</t>
  </si>
  <si>
    <t>นาฬิกาแขวนผนัง 30 เรือน</t>
  </si>
  <si>
    <t>สิ่งก่อสร้างวงเงินต่อหน่วยไม่เกิน 10,000,000 บาท</t>
  </si>
  <si>
    <t>จ้างทำหลังคา ชั้น 4 อาคาร 55 ปี คณะศึกษาศาสตร์</t>
  </si>
  <si>
    <t>จ้างทำหลังคาบริเวณทางเดินเชื่อมระหว่างอาคาร ชั้น 2 อาคาร 55 ปี คณะศึกษาศาสตร์</t>
  </si>
  <si>
    <t>11/2566</t>
  </si>
  <si>
    <t>10/2566 - 09/2567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</si>
</sst>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33333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17" fontId="2" fillId="0" borderId="1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Border="1"/>
    <xf numFmtId="17" fontId="2" fillId="0" borderId="0" xfId="0" quotePrefix="1" applyNumberFormat="1" applyFont="1" applyAlignment="1">
      <alignment horizontal="center"/>
    </xf>
    <xf numFmtId="164" fontId="2" fillId="0" borderId="0" xfId="1" applyFont="1"/>
    <xf numFmtId="0" fontId="3" fillId="0" borderId="1" xfId="0" applyFont="1" applyBorder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2" applyBorder="1"/>
    <xf numFmtId="0" fontId="2" fillId="2" borderId="1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8" fillId="0" borderId="1" xfId="0" applyFont="1" applyBorder="1"/>
    <xf numFmtId="0" fontId="8" fillId="0" borderId="0" xfId="0" applyFont="1"/>
    <xf numFmtId="0" fontId="10" fillId="0" borderId="0" xfId="0" applyFont="1"/>
    <xf numFmtId="164" fontId="2" fillId="0" borderId="1" xfId="1" applyFont="1" applyFill="1" applyBorder="1"/>
    <xf numFmtId="0" fontId="2" fillId="0" borderId="1" xfId="0" quotePrefix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</cellXfs>
  <cellStyles count="3">
    <cellStyle name="Hyperlink" xfId="2" builtinId="8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rocurement.go.th/" TargetMode="External"/><Relationship Id="rId2" Type="http://schemas.openxmlformats.org/officeDocument/2006/relationships/hyperlink" Target="https://www.cmu.ac.th/th/procurement" TargetMode="External"/><Relationship Id="rId1" Type="http://schemas.openxmlformats.org/officeDocument/2006/relationships/hyperlink" Target="https://finance.edu.cmu.ac.th/news/3410-8jmr8f81j1yuc1dm9e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64"/>
  <sheetViews>
    <sheetView tabSelected="1" zoomScaleNormal="100" workbookViewId="0">
      <pane ySplit="3" topLeftCell="A4" activePane="bottomLeft" state="frozen"/>
      <selection pane="bottomLeft" sqref="A1:D1"/>
    </sheetView>
  </sheetViews>
  <sheetFormatPr defaultRowHeight="24"/>
  <cols>
    <col min="1" max="1" width="9.140625" style="4"/>
    <col min="2" max="2" width="76.140625" style="4" customWidth="1"/>
    <col min="3" max="3" width="24.5703125" style="4" customWidth="1"/>
    <col min="4" max="4" width="35.140625" style="4" customWidth="1"/>
    <col min="5" max="16384" width="9.140625" style="4"/>
  </cols>
  <sheetData>
    <row r="1" spans="1:4" s="13" customFormat="1" ht="30.75">
      <c r="A1" s="29" t="s">
        <v>44</v>
      </c>
      <c r="B1" s="29"/>
      <c r="C1" s="29"/>
      <c r="D1" s="29"/>
    </row>
    <row r="2" spans="1:4">
      <c r="A2" s="30" t="s">
        <v>0</v>
      </c>
      <c r="B2" s="30" t="s">
        <v>1</v>
      </c>
      <c r="C2" s="31" t="s">
        <v>2</v>
      </c>
      <c r="D2" s="1" t="s">
        <v>3</v>
      </c>
    </row>
    <row r="3" spans="1:4">
      <c r="A3" s="30"/>
      <c r="B3" s="30"/>
      <c r="C3" s="31"/>
      <c r="D3" s="2" t="s">
        <v>4</v>
      </c>
    </row>
    <row r="4" spans="1:4">
      <c r="A4" s="32" t="s">
        <v>5</v>
      </c>
      <c r="B4" s="33"/>
      <c r="C4" s="33"/>
      <c r="D4" s="34"/>
    </row>
    <row r="5" spans="1:4">
      <c r="A5" s="5"/>
      <c r="B5" s="12" t="s">
        <v>6</v>
      </c>
      <c r="C5" s="6"/>
      <c r="D5" s="7"/>
    </row>
    <row r="6" spans="1:4">
      <c r="A6" s="5">
        <v>1</v>
      </c>
      <c r="B6" s="3" t="s">
        <v>7</v>
      </c>
      <c r="C6" s="6">
        <v>300000</v>
      </c>
      <c r="D6" s="7" t="s">
        <v>8</v>
      </c>
    </row>
    <row r="7" spans="1:4">
      <c r="A7" s="5"/>
      <c r="B7" s="12" t="s">
        <v>9</v>
      </c>
      <c r="C7" s="6"/>
      <c r="D7" s="7"/>
    </row>
    <row r="8" spans="1:4">
      <c r="A8" s="5">
        <v>1</v>
      </c>
      <c r="B8" s="3" t="s">
        <v>10</v>
      </c>
      <c r="C8" s="6">
        <v>32300</v>
      </c>
      <c r="D8" s="7" t="s">
        <v>11</v>
      </c>
    </row>
    <row r="9" spans="1:4">
      <c r="A9" s="5">
        <v>2</v>
      </c>
      <c r="B9" s="3" t="s">
        <v>12</v>
      </c>
      <c r="C9" s="6">
        <v>78000</v>
      </c>
      <c r="D9" s="7" t="s">
        <v>11</v>
      </c>
    </row>
    <row r="10" spans="1:4">
      <c r="A10" s="5">
        <v>3</v>
      </c>
      <c r="B10" s="3" t="s">
        <v>13</v>
      </c>
      <c r="C10" s="6">
        <v>175000</v>
      </c>
      <c r="D10" s="7" t="s">
        <v>11</v>
      </c>
    </row>
    <row r="11" spans="1:4">
      <c r="A11" s="5">
        <v>4</v>
      </c>
      <c r="B11" s="3" t="s">
        <v>14</v>
      </c>
      <c r="C11" s="6">
        <v>400000</v>
      </c>
      <c r="D11" s="7" t="s">
        <v>15</v>
      </c>
    </row>
    <row r="12" spans="1:4">
      <c r="A12" s="5">
        <v>5</v>
      </c>
      <c r="B12" s="3" t="s">
        <v>16</v>
      </c>
      <c r="C12" s="6">
        <v>89700</v>
      </c>
      <c r="D12" s="7" t="s">
        <v>11</v>
      </c>
    </row>
    <row r="13" spans="1:4">
      <c r="A13" s="5">
        <v>6</v>
      </c>
      <c r="B13" s="3" t="s">
        <v>17</v>
      </c>
      <c r="C13" s="6">
        <v>475000</v>
      </c>
      <c r="D13" s="7" t="s">
        <v>18</v>
      </c>
    </row>
    <row r="14" spans="1:4">
      <c r="A14" s="5">
        <v>7</v>
      </c>
      <c r="B14" s="3" t="s">
        <v>19</v>
      </c>
      <c r="C14" s="6">
        <v>250000</v>
      </c>
      <c r="D14" s="7" t="s">
        <v>15</v>
      </c>
    </row>
    <row r="15" spans="1:4">
      <c r="A15" s="5"/>
      <c r="B15" s="12" t="s">
        <v>20</v>
      </c>
      <c r="C15" s="6"/>
      <c r="D15" s="7"/>
    </row>
    <row r="16" spans="1:4">
      <c r="A16" s="5">
        <v>1</v>
      </c>
      <c r="B16" s="3" t="s">
        <v>21</v>
      </c>
      <c r="C16" s="6">
        <v>22275</v>
      </c>
      <c r="D16" s="7" t="s">
        <v>15</v>
      </c>
    </row>
    <row r="17" spans="1:4">
      <c r="A17" s="5">
        <v>2</v>
      </c>
      <c r="B17" s="3" t="s">
        <v>41</v>
      </c>
      <c r="C17" s="6">
        <v>112500</v>
      </c>
      <c r="D17" s="7" t="s">
        <v>22</v>
      </c>
    </row>
    <row r="18" spans="1:4">
      <c r="A18" s="5">
        <v>3</v>
      </c>
      <c r="B18" s="3" t="s">
        <v>42</v>
      </c>
      <c r="C18" s="6">
        <v>525000</v>
      </c>
      <c r="D18" s="7" t="s">
        <v>23</v>
      </c>
    </row>
    <row r="19" spans="1:4">
      <c r="A19" s="5">
        <v>4</v>
      </c>
      <c r="B19" s="3" t="s">
        <v>24</v>
      </c>
      <c r="C19" s="6">
        <v>351000</v>
      </c>
      <c r="D19" s="7" t="s">
        <v>23</v>
      </c>
    </row>
    <row r="20" spans="1:4">
      <c r="A20" s="5">
        <v>5</v>
      </c>
      <c r="B20" s="3" t="s">
        <v>25</v>
      </c>
      <c r="C20" s="6">
        <v>1800000</v>
      </c>
      <c r="D20" s="7" t="s">
        <v>23</v>
      </c>
    </row>
    <row r="21" spans="1:4">
      <c r="A21" s="5"/>
      <c r="B21" s="12" t="s">
        <v>26</v>
      </c>
      <c r="C21" s="6"/>
      <c r="D21" s="7"/>
    </row>
    <row r="22" spans="1:4">
      <c r="A22" s="5">
        <v>1</v>
      </c>
      <c r="B22" s="3" t="s">
        <v>27</v>
      </c>
      <c r="C22" s="6">
        <v>250000</v>
      </c>
      <c r="D22" s="7" t="s">
        <v>28</v>
      </c>
    </row>
    <row r="23" spans="1:4">
      <c r="A23" s="5">
        <v>2</v>
      </c>
      <c r="B23" s="3" t="s">
        <v>29</v>
      </c>
      <c r="C23" s="6">
        <v>890000</v>
      </c>
      <c r="D23" s="7" t="s">
        <v>8</v>
      </c>
    </row>
    <row r="24" spans="1:4">
      <c r="A24" s="5"/>
      <c r="B24" s="12" t="s">
        <v>30</v>
      </c>
      <c r="C24" s="6"/>
      <c r="D24" s="7"/>
    </row>
    <row r="25" spans="1:4">
      <c r="A25" s="5">
        <v>1</v>
      </c>
      <c r="B25" s="3" t="s">
        <v>31</v>
      </c>
      <c r="C25" s="6">
        <v>180000</v>
      </c>
      <c r="D25" s="7" t="s">
        <v>28</v>
      </c>
    </row>
    <row r="26" spans="1:4">
      <c r="A26" s="5"/>
      <c r="B26" s="3" t="s">
        <v>32</v>
      </c>
      <c r="C26" s="6"/>
      <c r="D26" s="7"/>
    </row>
    <row r="27" spans="1:4">
      <c r="A27" s="5">
        <v>2</v>
      </c>
      <c r="B27" s="3" t="s">
        <v>33</v>
      </c>
      <c r="C27" s="6">
        <v>129600</v>
      </c>
      <c r="D27" s="7" t="s">
        <v>28</v>
      </c>
    </row>
    <row r="28" spans="1:4">
      <c r="A28" s="5"/>
      <c r="B28" s="3" t="s">
        <v>32</v>
      </c>
      <c r="C28" s="6"/>
      <c r="D28" s="7"/>
    </row>
    <row r="29" spans="1:4">
      <c r="A29" s="5">
        <v>3</v>
      </c>
      <c r="B29" s="3" t="s">
        <v>34</v>
      </c>
      <c r="C29" s="6">
        <v>498600</v>
      </c>
      <c r="D29" s="7" t="s">
        <v>28</v>
      </c>
    </row>
    <row r="30" spans="1:4">
      <c r="A30" s="5"/>
      <c r="B30" s="3" t="s">
        <v>32</v>
      </c>
      <c r="C30" s="6"/>
      <c r="D30" s="7"/>
    </row>
    <row r="31" spans="1:4">
      <c r="A31" s="5">
        <v>4</v>
      </c>
      <c r="B31" s="3" t="s">
        <v>35</v>
      </c>
      <c r="C31" s="6">
        <v>1131600</v>
      </c>
      <c r="D31" s="7" t="s">
        <v>28</v>
      </c>
    </row>
    <row r="32" spans="1:4">
      <c r="A32" s="5"/>
      <c r="B32" s="3" t="s">
        <v>32</v>
      </c>
      <c r="C32" s="6"/>
      <c r="D32" s="7"/>
    </row>
    <row r="33" spans="1:4">
      <c r="A33" s="5">
        <v>5</v>
      </c>
      <c r="B33" s="3" t="s">
        <v>43</v>
      </c>
      <c r="C33" s="6">
        <v>960000</v>
      </c>
      <c r="D33" s="7" t="s">
        <v>28</v>
      </c>
    </row>
    <row r="34" spans="1:4">
      <c r="A34" s="5"/>
      <c r="B34" s="3" t="s">
        <v>32</v>
      </c>
      <c r="C34" s="6"/>
      <c r="D34" s="7"/>
    </row>
    <row r="35" spans="1:4">
      <c r="A35" s="5">
        <v>6</v>
      </c>
      <c r="B35" s="3" t="s">
        <v>36</v>
      </c>
      <c r="C35" s="6">
        <v>1559000</v>
      </c>
      <c r="D35" s="7" t="s">
        <v>8</v>
      </c>
    </row>
    <row r="36" spans="1:4">
      <c r="A36" s="5"/>
      <c r="B36" s="12" t="s">
        <v>37</v>
      </c>
      <c r="C36" s="6"/>
      <c r="D36" s="7"/>
    </row>
    <row r="37" spans="1:4">
      <c r="A37" s="5">
        <v>1</v>
      </c>
      <c r="B37" s="3" t="s">
        <v>38</v>
      </c>
      <c r="C37" s="6">
        <v>500000</v>
      </c>
      <c r="D37" s="7" t="s">
        <v>8</v>
      </c>
    </row>
    <row r="38" spans="1:4">
      <c r="A38" s="5"/>
      <c r="B38" s="12" t="s">
        <v>39</v>
      </c>
      <c r="C38" s="6"/>
      <c r="D38" s="7"/>
    </row>
    <row r="39" spans="1:4">
      <c r="A39" s="5">
        <v>1</v>
      </c>
      <c r="B39" s="3" t="s">
        <v>36</v>
      </c>
      <c r="C39" s="6">
        <v>238500</v>
      </c>
      <c r="D39" s="7" t="s">
        <v>8</v>
      </c>
    </row>
    <row r="40" spans="1:4">
      <c r="A40" s="5"/>
      <c r="B40" s="12" t="s">
        <v>40</v>
      </c>
      <c r="C40" s="6"/>
      <c r="D40" s="7"/>
    </row>
    <row r="41" spans="1:4">
      <c r="A41" s="5">
        <v>1</v>
      </c>
      <c r="B41" s="3" t="s">
        <v>7</v>
      </c>
      <c r="C41" s="6">
        <v>350000</v>
      </c>
      <c r="D41" s="7" t="s">
        <v>8</v>
      </c>
    </row>
    <row r="42" spans="1:4">
      <c r="A42" s="8"/>
      <c r="C42" s="9"/>
      <c r="D42" s="10"/>
    </row>
    <row r="43" spans="1:4">
      <c r="A43" s="8"/>
      <c r="C43" s="9"/>
      <c r="D43" s="10"/>
    </row>
    <row r="44" spans="1:4">
      <c r="A44" s="8"/>
      <c r="C44" s="9"/>
      <c r="D44" s="10"/>
    </row>
    <row r="45" spans="1:4">
      <c r="A45" s="8"/>
      <c r="C45" s="9"/>
      <c r="D45" s="10"/>
    </row>
    <row r="46" spans="1:4">
      <c r="A46" s="8"/>
      <c r="C46" s="9"/>
      <c r="D46" s="8"/>
    </row>
    <row r="47" spans="1:4">
      <c r="A47" s="8"/>
      <c r="C47" s="9"/>
      <c r="D47" s="8"/>
    </row>
    <row r="48" spans="1:4">
      <c r="A48" s="8"/>
      <c r="C48" s="9"/>
      <c r="D48" s="8"/>
    </row>
    <row r="49" spans="1:4">
      <c r="A49" s="8"/>
      <c r="C49" s="9"/>
      <c r="D49" s="8"/>
    </row>
    <row r="50" spans="1:4">
      <c r="A50" s="8"/>
      <c r="C50" s="9"/>
      <c r="D50" s="8"/>
    </row>
    <row r="51" spans="1:4">
      <c r="A51" s="8"/>
      <c r="C51" s="9"/>
      <c r="D51" s="8"/>
    </row>
    <row r="52" spans="1:4">
      <c r="A52" s="8"/>
      <c r="C52" s="9"/>
      <c r="D52" s="8"/>
    </row>
    <row r="53" spans="1:4">
      <c r="A53" s="8"/>
      <c r="C53" s="9"/>
      <c r="D53" s="8"/>
    </row>
    <row r="54" spans="1:4">
      <c r="A54" s="8"/>
      <c r="C54" s="9"/>
      <c r="D54" s="8"/>
    </row>
    <row r="55" spans="1:4">
      <c r="A55" s="8"/>
      <c r="C55" s="11"/>
      <c r="D55" s="8"/>
    </row>
    <row r="56" spans="1:4">
      <c r="A56" s="8"/>
      <c r="C56" s="11"/>
      <c r="D56" s="8"/>
    </row>
    <row r="57" spans="1:4">
      <c r="A57" s="8"/>
      <c r="C57" s="11"/>
      <c r="D57" s="8"/>
    </row>
    <row r="58" spans="1:4">
      <c r="A58" s="8"/>
      <c r="C58" s="11"/>
      <c r="D58" s="8"/>
    </row>
    <row r="59" spans="1:4">
      <c r="A59" s="8"/>
      <c r="C59" s="11"/>
      <c r="D59" s="8"/>
    </row>
    <row r="60" spans="1:4">
      <c r="A60" s="8"/>
      <c r="C60" s="11"/>
      <c r="D60" s="8"/>
    </row>
    <row r="61" spans="1:4">
      <c r="A61" s="8"/>
      <c r="C61" s="11"/>
      <c r="D61" s="8"/>
    </row>
    <row r="62" spans="1:4">
      <c r="A62" s="8"/>
      <c r="C62" s="11"/>
      <c r="D62" s="8"/>
    </row>
    <row r="63" spans="1:4">
      <c r="A63" s="8"/>
      <c r="C63" s="11"/>
      <c r="D63" s="8"/>
    </row>
    <row r="64" spans="1:4">
      <c r="A64" s="8"/>
      <c r="C64" s="11"/>
      <c r="D64" s="8"/>
    </row>
  </sheetData>
  <mergeCells count="5">
    <mergeCell ref="A1:D1"/>
    <mergeCell ref="A2:A3"/>
    <mergeCell ref="B2:B3"/>
    <mergeCell ref="C2:C3"/>
    <mergeCell ref="A4:D4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B8EF8-412D-4060-879F-645EA0578F81}">
  <sheetPr>
    <tabColor rgb="FF0000FF"/>
    <pageSetUpPr fitToPage="1"/>
  </sheetPr>
  <dimension ref="A1:D62"/>
  <sheetViews>
    <sheetView zoomScale="85" zoomScaleNormal="85" workbookViewId="0">
      <pane ySplit="3" topLeftCell="A4" activePane="bottomLeft" state="frozen"/>
      <selection pane="bottomLeft" activeCell="F23" sqref="F23"/>
    </sheetView>
  </sheetViews>
  <sheetFormatPr defaultRowHeight="24"/>
  <cols>
    <col min="1" max="1" width="9.140625" style="4"/>
    <col min="2" max="2" width="76.140625" style="4" customWidth="1"/>
    <col min="3" max="3" width="24.5703125" style="4" customWidth="1"/>
    <col min="4" max="4" width="35.140625" style="22" customWidth="1"/>
    <col min="5" max="16384" width="9.140625" style="4"/>
  </cols>
  <sheetData>
    <row r="1" spans="1:4" s="13" customFormat="1" ht="30.75">
      <c r="A1" s="29" t="s">
        <v>53</v>
      </c>
      <c r="B1" s="29"/>
      <c r="C1" s="29"/>
      <c r="D1" s="29"/>
    </row>
    <row r="2" spans="1:4">
      <c r="A2" s="30" t="s">
        <v>0</v>
      </c>
      <c r="B2" s="30" t="s">
        <v>1</v>
      </c>
      <c r="C2" s="31" t="s">
        <v>2</v>
      </c>
      <c r="D2" s="18" t="s">
        <v>3</v>
      </c>
    </row>
    <row r="3" spans="1:4">
      <c r="A3" s="30"/>
      <c r="B3" s="30"/>
      <c r="C3" s="31"/>
      <c r="D3" s="19" t="s">
        <v>4</v>
      </c>
    </row>
    <row r="4" spans="1:4">
      <c r="A4" s="5"/>
      <c r="B4" s="12" t="s">
        <v>54</v>
      </c>
      <c r="C4" s="6"/>
      <c r="D4" s="20"/>
    </row>
    <row r="5" spans="1:4">
      <c r="A5" s="5">
        <v>1</v>
      </c>
      <c r="B5" s="3" t="s">
        <v>55</v>
      </c>
      <c r="C5" s="6">
        <v>250000</v>
      </c>
      <c r="D5" s="20">
        <v>243588</v>
      </c>
    </row>
    <row r="6" spans="1:4">
      <c r="A6" s="5">
        <v>2</v>
      </c>
      <c r="B6" s="3" t="s">
        <v>56</v>
      </c>
      <c r="C6" s="6">
        <v>468000</v>
      </c>
      <c r="D6" s="20">
        <v>243619</v>
      </c>
    </row>
    <row r="7" spans="1:4">
      <c r="A7" s="5">
        <v>3</v>
      </c>
      <c r="B7" s="3" t="s">
        <v>57</v>
      </c>
      <c r="C7" s="6">
        <v>388000</v>
      </c>
      <c r="D7" s="20">
        <v>243588</v>
      </c>
    </row>
    <row r="8" spans="1:4">
      <c r="A8" s="5">
        <v>4</v>
      </c>
      <c r="B8" s="3" t="s">
        <v>58</v>
      </c>
      <c r="C8" s="6">
        <v>9000</v>
      </c>
      <c r="D8" s="20">
        <v>243678</v>
      </c>
    </row>
    <row r="9" spans="1:4">
      <c r="A9" s="5">
        <v>5</v>
      </c>
      <c r="B9" s="3" t="s">
        <v>59</v>
      </c>
      <c r="C9" s="6">
        <v>25000</v>
      </c>
      <c r="D9" s="20">
        <v>243678</v>
      </c>
    </row>
    <row r="10" spans="1:4">
      <c r="A10" s="5">
        <v>6</v>
      </c>
      <c r="B10" s="3" t="s">
        <v>60</v>
      </c>
      <c r="C10" s="6">
        <v>225000</v>
      </c>
      <c r="D10" s="20">
        <v>243588</v>
      </c>
    </row>
    <row r="11" spans="1:4">
      <c r="A11" s="5">
        <v>7</v>
      </c>
      <c r="B11" s="3" t="s">
        <v>61</v>
      </c>
      <c r="C11" s="6">
        <v>2301000</v>
      </c>
      <c r="D11" s="20">
        <v>243619</v>
      </c>
    </row>
    <row r="12" spans="1:4">
      <c r="A12" s="5">
        <v>8</v>
      </c>
      <c r="B12" s="3" t="s">
        <v>62</v>
      </c>
      <c r="C12" s="6">
        <v>4868500</v>
      </c>
      <c r="D12" s="20">
        <v>243619</v>
      </c>
    </row>
    <row r="13" spans="1:4">
      <c r="A13" s="5">
        <v>9</v>
      </c>
      <c r="B13" s="3" t="s">
        <v>63</v>
      </c>
      <c r="C13" s="6">
        <v>29988000</v>
      </c>
      <c r="D13" s="20">
        <v>243619</v>
      </c>
    </row>
    <row r="14" spans="1:4">
      <c r="A14" s="5">
        <v>10</v>
      </c>
      <c r="B14" s="3" t="s">
        <v>64</v>
      </c>
      <c r="C14" s="6">
        <v>45000</v>
      </c>
      <c r="D14" s="20">
        <v>243678</v>
      </c>
    </row>
    <row r="15" spans="1:4">
      <c r="A15" s="5">
        <v>11</v>
      </c>
      <c r="B15" s="3" t="s">
        <v>65</v>
      </c>
      <c r="C15" s="6">
        <v>16000</v>
      </c>
      <c r="D15" s="20">
        <v>243678</v>
      </c>
    </row>
    <row r="16" spans="1:4">
      <c r="A16" s="5">
        <v>12</v>
      </c>
      <c r="B16" s="3" t="s">
        <v>66</v>
      </c>
      <c r="C16" s="6">
        <v>40000</v>
      </c>
      <c r="D16" s="20">
        <v>243558</v>
      </c>
    </row>
    <row r="17" spans="1:4">
      <c r="A17" s="5">
        <v>13</v>
      </c>
      <c r="B17" s="3" t="s">
        <v>67</v>
      </c>
      <c r="C17" s="6">
        <v>12500</v>
      </c>
      <c r="D17" s="20">
        <v>243588</v>
      </c>
    </row>
    <row r="18" spans="1:4">
      <c r="A18" s="5">
        <v>14</v>
      </c>
      <c r="B18" s="3" t="s">
        <v>68</v>
      </c>
      <c r="C18" s="6">
        <v>250000</v>
      </c>
      <c r="D18" s="20">
        <v>243650</v>
      </c>
    </row>
    <row r="19" spans="1:4">
      <c r="A19" s="5">
        <v>15</v>
      </c>
      <c r="B19" s="3" t="s">
        <v>67</v>
      </c>
      <c r="C19" s="6">
        <v>1950</v>
      </c>
      <c r="D19" s="20">
        <v>243650</v>
      </c>
    </row>
    <row r="20" spans="1:4">
      <c r="A20" s="5">
        <v>16</v>
      </c>
      <c r="B20" s="3" t="s">
        <v>69</v>
      </c>
      <c r="C20" s="6">
        <v>8500</v>
      </c>
      <c r="D20" s="20">
        <v>243650</v>
      </c>
    </row>
    <row r="21" spans="1:4">
      <c r="A21" s="5">
        <v>17</v>
      </c>
      <c r="B21" s="3" t="s">
        <v>70</v>
      </c>
      <c r="C21" s="6">
        <v>1750</v>
      </c>
      <c r="D21" s="20">
        <v>243650</v>
      </c>
    </row>
    <row r="22" spans="1:4">
      <c r="A22" s="5">
        <v>18</v>
      </c>
      <c r="B22" s="3" t="s">
        <v>61</v>
      </c>
      <c r="C22" s="6">
        <v>960</v>
      </c>
      <c r="D22" s="20">
        <v>243650</v>
      </c>
    </row>
    <row r="23" spans="1:4">
      <c r="A23" s="5">
        <v>19</v>
      </c>
      <c r="B23" s="3" t="s">
        <v>69</v>
      </c>
      <c r="C23" s="6">
        <v>1950</v>
      </c>
      <c r="D23" s="20">
        <v>243650</v>
      </c>
    </row>
    <row r="24" spans="1:4">
      <c r="A24" s="5">
        <v>20</v>
      </c>
      <c r="B24" s="3" t="s">
        <v>71</v>
      </c>
      <c r="C24" s="6">
        <v>29390</v>
      </c>
      <c r="D24" s="20">
        <v>243650</v>
      </c>
    </row>
    <row r="25" spans="1:4">
      <c r="A25" s="5">
        <v>21</v>
      </c>
      <c r="B25" s="3" t="s">
        <v>72</v>
      </c>
      <c r="C25" s="6">
        <v>6741</v>
      </c>
      <c r="D25" s="20">
        <v>243678</v>
      </c>
    </row>
    <row r="26" spans="1:4">
      <c r="A26" s="5">
        <v>22</v>
      </c>
      <c r="B26" s="3" t="s">
        <v>73</v>
      </c>
      <c r="C26" s="6">
        <v>21500</v>
      </c>
      <c r="D26" s="20">
        <v>243678</v>
      </c>
    </row>
    <row r="27" spans="1:4">
      <c r="A27" s="5">
        <v>23</v>
      </c>
      <c r="B27" s="3" t="s">
        <v>74</v>
      </c>
      <c r="C27" s="6">
        <v>60000</v>
      </c>
      <c r="D27" s="20">
        <v>243650</v>
      </c>
    </row>
    <row r="28" spans="1:4">
      <c r="A28" s="5">
        <v>24</v>
      </c>
      <c r="B28" s="3" t="s">
        <v>75</v>
      </c>
      <c r="C28" s="6">
        <v>250000</v>
      </c>
      <c r="D28" s="20">
        <v>243678</v>
      </c>
    </row>
    <row r="29" spans="1:4">
      <c r="A29" s="5">
        <v>25</v>
      </c>
      <c r="B29" s="3" t="s">
        <v>76</v>
      </c>
      <c r="C29" s="6">
        <v>355000</v>
      </c>
      <c r="D29" s="20">
        <v>243678</v>
      </c>
    </row>
    <row r="30" spans="1:4">
      <c r="A30" s="5">
        <v>26</v>
      </c>
      <c r="B30" s="3" t="s">
        <v>77</v>
      </c>
      <c r="C30" s="6">
        <v>200000</v>
      </c>
      <c r="D30" s="20">
        <v>243619</v>
      </c>
    </row>
    <row r="31" spans="1:4">
      <c r="A31" s="5">
        <v>27</v>
      </c>
      <c r="B31" s="3" t="s">
        <v>78</v>
      </c>
      <c r="C31" s="6">
        <v>160000</v>
      </c>
      <c r="D31" s="20">
        <v>243678</v>
      </c>
    </row>
    <row r="32" spans="1:4">
      <c r="A32" s="5">
        <v>28</v>
      </c>
      <c r="B32" s="3" t="s">
        <v>79</v>
      </c>
      <c r="C32" s="6">
        <v>495000</v>
      </c>
      <c r="D32" s="20">
        <v>243678</v>
      </c>
    </row>
    <row r="33" spans="1:4">
      <c r="A33" s="5">
        <v>29</v>
      </c>
      <c r="B33" s="3" t="s">
        <v>80</v>
      </c>
      <c r="C33" s="6">
        <v>285000</v>
      </c>
      <c r="D33" s="20">
        <v>243678</v>
      </c>
    </row>
    <row r="34" spans="1:4">
      <c r="A34" s="5"/>
      <c r="B34" s="12" t="s">
        <v>81</v>
      </c>
      <c r="C34" s="6"/>
      <c r="D34" s="20"/>
    </row>
    <row r="35" spans="1:4">
      <c r="A35" s="5">
        <v>1</v>
      </c>
      <c r="B35" s="23" t="s">
        <v>82</v>
      </c>
      <c r="C35" s="6">
        <v>285000</v>
      </c>
      <c r="D35" s="20">
        <v>243527</v>
      </c>
    </row>
    <row r="36" spans="1:4">
      <c r="A36" s="5">
        <v>2</v>
      </c>
      <c r="B36" s="23" t="s">
        <v>83</v>
      </c>
      <c r="C36" s="6">
        <v>350000</v>
      </c>
      <c r="D36" s="20">
        <v>243527</v>
      </c>
    </row>
    <row r="37" spans="1:4">
      <c r="A37" s="5">
        <v>3</v>
      </c>
      <c r="B37" s="23" t="s">
        <v>84</v>
      </c>
      <c r="C37" s="6">
        <v>200000</v>
      </c>
      <c r="D37" s="20">
        <v>243527</v>
      </c>
    </row>
    <row r="38" spans="1:4">
      <c r="A38" s="5">
        <v>4</v>
      </c>
      <c r="B38" s="23" t="s">
        <v>85</v>
      </c>
      <c r="C38" s="6">
        <v>150000</v>
      </c>
      <c r="D38" s="20">
        <v>243527</v>
      </c>
    </row>
    <row r="39" spans="1:4">
      <c r="A39" s="5">
        <v>5</v>
      </c>
      <c r="B39" s="23" t="s">
        <v>89</v>
      </c>
      <c r="C39" s="6">
        <v>366000</v>
      </c>
      <c r="D39" s="20">
        <v>243678</v>
      </c>
    </row>
    <row r="40" spans="1:4">
      <c r="A40" s="5">
        <v>6</v>
      </c>
      <c r="B40" s="23" t="s">
        <v>90</v>
      </c>
      <c r="C40" s="6"/>
      <c r="D40" s="20"/>
    </row>
    <row r="41" spans="1:4">
      <c r="A41" s="5">
        <v>7</v>
      </c>
      <c r="B41" s="23" t="s">
        <v>91</v>
      </c>
      <c r="C41" s="6">
        <v>166200</v>
      </c>
      <c r="D41" s="20">
        <v>243678</v>
      </c>
    </row>
    <row r="42" spans="1:4">
      <c r="A42" s="5">
        <v>8</v>
      </c>
      <c r="B42" s="23" t="s">
        <v>92</v>
      </c>
      <c r="C42" s="6">
        <v>6000</v>
      </c>
      <c r="D42" s="20">
        <v>243678</v>
      </c>
    </row>
    <row r="43" spans="1:4">
      <c r="A43" s="5">
        <v>9</v>
      </c>
      <c r="B43" s="23" t="s">
        <v>93</v>
      </c>
      <c r="C43" s="6">
        <v>80000</v>
      </c>
      <c r="D43" s="20">
        <v>243709</v>
      </c>
    </row>
    <row r="44" spans="1:4">
      <c r="A44" s="5">
        <v>10</v>
      </c>
      <c r="B44" s="23" t="s">
        <v>94</v>
      </c>
      <c r="C44" s="6">
        <v>63000</v>
      </c>
      <c r="D44" s="20">
        <v>243678</v>
      </c>
    </row>
    <row r="45" spans="1:4">
      <c r="A45" s="5">
        <v>11</v>
      </c>
      <c r="B45" s="23" t="s">
        <v>95</v>
      </c>
      <c r="C45" s="6">
        <v>32100</v>
      </c>
      <c r="D45" s="20">
        <v>243709</v>
      </c>
    </row>
    <row r="46" spans="1:4">
      <c r="A46" s="5">
        <v>12</v>
      </c>
      <c r="B46" s="23" t="s">
        <v>96</v>
      </c>
      <c r="C46" s="6">
        <v>200000</v>
      </c>
      <c r="D46" s="20">
        <v>243709</v>
      </c>
    </row>
    <row r="47" spans="1:4">
      <c r="A47" s="5"/>
      <c r="B47" s="12" t="s">
        <v>87</v>
      </c>
      <c r="C47" s="6"/>
      <c r="D47" s="20"/>
    </row>
    <row r="48" spans="1:4">
      <c r="A48" s="5">
        <v>1</v>
      </c>
      <c r="B48" s="23" t="s">
        <v>86</v>
      </c>
      <c r="C48" s="6">
        <v>96000</v>
      </c>
      <c r="D48" s="20">
        <v>243892</v>
      </c>
    </row>
    <row r="49" spans="1:4">
      <c r="A49" s="5">
        <v>2</v>
      </c>
      <c r="B49" s="23" t="s">
        <v>88</v>
      </c>
      <c r="C49" s="6">
        <v>247812</v>
      </c>
      <c r="D49" s="20">
        <v>243892</v>
      </c>
    </row>
    <row r="50" spans="1:4">
      <c r="A50" s="8"/>
      <c r="B50" s="24"/>
      <c r="C50" s="9"/>
      <c r="D50" s="21"/>
    </row>
    <row r="51" spans="1:4">
      <c r="A51" s="8"/>
      <c r="B51" s="24"/>
      <c r="C51" s="9"/>
      <c r="D51" s="21"/>
    </row>
    <row r="52" spans="1:4">
      <c r="A52" s="8"/>
      <c r="B52" s="24"/>
      <c r="C52" s="9"/>
      <c r="D52" s="21"/>
    </row>
    <row r="53" spans="1:4">
      <c r="A53" s="8"/>
      <c r="B53" s="24"/>
      <c r="C53" s="11"/>
      <c r="D53" s="21"/>
    </row>
    <row r="54" spans="1:4">
      <c r="A54" s="8"/>
      <c r="B54" s="24"/>
      <c r="C54" s="11"/>
      <c r="D54" s="21"/>
    </row>
    <row r="55" spans="1:4">
      <c r="A55" s="8"/>
      <c r="C55" s="11"/>
      <c r="D55" s="21"/>
    </row>
    <row r="56" spans="1:4">
      <c r="A56" s="8"/>
      <c r="C56" s="11"/>
      <c r="D56" s="21"/>
    </row>
    <row r="57" spans="1:4">
      <c r="A57" s="8"/>
      <c r="C57" s="11"/>
      <c r="D57" s="21"/>
    </row>
    <row r="58" spans="1:4">
      <c r="A58" s="8"/>
      <c r="C58" s="11"/>
      <c r="D58" s="21"/>
    </row>
    <row r="59" spans="1:4">
      <c r="A59" s="8"/>
      <c r="C59" s="11"/>
      <c r="D59" s="21"/>
    </row>
    <row r="60" spans="1:4">
      <c r="A60" s="8"/>
      <c r="C60" s="11"/>
      <c r="D60" s="21"/>
    </row>
    <row r="61" spans="1:4">
      <c r="A61" s="8"/>
      <c r="C61" s="11"/>
      <c r="D61" s="21"/>
    </row>
    <row r="62" spans="1:4">
      <c r="A62" s="8"/>
      <c r="C62" s="11"/>
      <c r="D62" s="21"/>
    </row>
  </sheetData>
  <mergeCells count="4">
    <mergeCell ref="A1:D1"/>
    <mergeCell ref="A2:A3"/>
    <mergeCell ref="B2:B3"/>
    <mergeCell ref="C2:C3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7A7EA-5852-49FB-B009-4162B35000D7}">
  <sheetPr>
    <tabColor rgb="FFFFFF00"/>
    <pageSetUpPr fitToPage="1"/>
  </sheetPr>
  <dimension ref="A1:D69"/>
  <sheetViews>
    <sheetView zoomScale="85" zoomScaleNormal="85" workbookViewId="0">
      <pane ySplit="3" topLeftCell="A4" activePane="bottomLeft" state="frozen"/>
      <selection pane="bottomLeft" sqref="A1:D1"/>
    </sheetView>
  </sheetViews>
  <sheetFormatPr defaultRowHeight="24"/>
  <cols>
    <col min="1" max="1" width="9.140625" style="4"/>
    <col min="2" max="2" width="120.85546875" style="4" bestFit="1" customWidth="1"/>
    <col min="3" max="3" width="24.5703125" style="4" customWidth="1"/>
    <col min="4" max="4" width="35.140625" style="4" customWidth="1"/>
    <col min="5" max="16384" width="9.140625" style="4"/>
  </cols>
  <sheetData>
    <row r="1" spans="1:4" s="13" customFormat="1" ht="30.75">
      <c r="A1" s="29" t="s">
        <v>97</v>
      </c>
      <c r="B1" s="29"/>
      <c r="C1" s="29"/>
      <c r="D1" s="29"/>
    </row>
    <row r="2" spans="1:4">
      <c r="A2" s="30" t="s">
        <v>0</v>
      </c>
      <c r="B2" s="30" t="s">
        <v>1</v>
      </c>
      <c r="C2" s="31" t="s">
        <v>2</v>
      </c>
      <c r="D2" s="1" t="s">
        <v>3</v>
      </c>
    </row>
    <row r="3" spans="1:4">
      <c r="A3" s="30"/>
      <c r="B3" s="30"/>
      <c r="C3" s="31"/>
      <c r="D3" s="2" t="s">
        <v>4</v>
      </c>
    </row>
    <row r="4" spans="1:4">
      <c r="A4" s="35" t="s">
        <v>98</v>
      </c>
      <c r="B4" s="36"/>
      <c r="C4" s="36"/>
      <c r="D4" s="37"/>
    </row>
    <row r="5" spans="1:4">
      <c r="A5" s="5">
        <v>1</v>
      </c>
      <c r="B5" s="3" t="s">
        <v>99</v>
      </c>
      <c r="C5" s="6">
        <f t="shared" ref="C5:C13" si="0">11000*12</f>
        <v>132000</v>
      </c>
      <c r="D5" s="7" t="s">
        <v>100</v>
      </c>
    </row>
    <row r="6" spans="1:4">
      <c r="A6" s="5">
        <v>2</v>
      </c>
      <c r="B6" s="3" t="s">
        <v>101</v>
      </c>
      <c r="C6" s="6">
        <f t="shared" si="0"/>
        <v>132000</v>
      </c>
      <c r="D6" s="7" t="s">
        <v>100</v>
      </c>
    </row>
    <row r="7" spans="1:4">
      <c r="A7" s="5">
        <v>3</v>
      </c>
      <c r="B7" s="3" t="s">
        <v>102</v>
      </c>
      <c r="C7" s="6">
        <f t="shared" si="0"/>
        <v>132000</v>
      </c>
      <c r="D7" s="7" t="s">
        <v>100</v>
      </c>
    </row>
    <row r="8" spans="1:4">
      <c r="A8" s="5">
        <v>4</v>
      </c>
      <c r="B8" s="3" t="s">
        <v>103</v>
      </c>
      <c r="C8" s="6">
        <f t="shared" si="0"/>
        <v>132000</v>
      </c>
      <c r="D8" s="7" t="s">
        <v>100</v>
      </c>
    </row>
    <row r="9" spans="1:4">
      <c r="A9" s="5">
        <v>5</v>
      </c>
      <c r="B9" s="3" t="s">
        <v>104</v>
      </c>
      <c r="C9" s="6">
        <f t="shared" si="0"/>
        <v>132000</v>
      </c>
      <c r="D9" s="7" t="s">
        <v>100</v>
      </c>
    </row>
    <row r="10" spans="1:4">
      <c r="A10" s="5">
        <v>6</v>
      </c>
      <c r="B10" s="3" t="s">
        <v>105</v>
      </c>
      <c r="C10" s="6">
        <f t="shared" si="0"/>
        <v>132000</v>
      </c>
      <c r="D10" s="7" t="s">
        <v>100</v>
      </c>
    </row>
    <row r="11" spans="1:4">
      <c r="A11" s="5">
        <v>7</v>
      </c>
      <c r="B11" s="3" t="s">
        <v>106</v>
      </c>
      <c r="C11" s="6">
        <f t="shared" si="0"/>
        <v>132000</v>
      </c>
      <c r="D11" s="7" t="s">
        <v>100</v>
      </c>
    </row>
    <row r="12" spans="1:4">
      <c r="A12" s="5">
        <v>8</v>
      </c>
      <c r="B12" s="25" t="s">
        <v>107</v>
      </c>
      <c r="C12" s="6">
        <f t="shared" si="0"/>
        <v>132000</v>
      </c>
      <c r="D12" s="7" t="s">
        <v>100</v>
      </c>
    </row>
    <row r="13" spans="1:4">
      <c r="A13" s="5">
        <v>9</v>
      </c>
      <c r="B13" s="3" t="s">
        <v>108</v>
      </c>
      <c r="C13" s="6">
        <f t="shared" si="0"/>
        <v>132000</v>
      </c>
      <c r="D13" s="7" t="s">
        <v>100</v>
      </c>
    </row>
    <row r="14" spans="1:4">
      <c r="A14" s="5">
        <v>10</v>
      </c>
      <c r="B14" s="3" t="s">
        <v>109</v>
      </c>
      <c r="C14" s="26">
        <f>10500*3+11000*9</f>
        <v>130500</v>
      </c>
      <c r="D14" s="7" t="s">
        <v>100</v>
      </c>
    </row>
    <row r="15" spans="1:4">
      <c r="A15" s="5">
        <v>11</v>
      </c>
      <c r="B15" s="3" t="s">
        <v>110</v>
      </c>
      <c r="C15" s="26">
        <f>10500*3+11000*9</f>
        <v>130500</v>
      </c>
      <c r="D15" s="7" t="s">
        <v>100</v>
      </c>
    </row>
    <row r="16" spans="1:4">
      <c r="A16" s="5">
        <v>12</v>
      </c>
      <c r="B16" s="3" t="s">
        <v>111</v>
      </c>
      <c r="C16" s="6">
        <f>10500*12</f>
        <v>126000</v>
      </c>
      <c r="D16" s="7" t="s">
        <v>100</v>
      </c>
    </row>
    <row r="17" spans="1:4">
      <c r="A17" s="5">
        <v>13</v>
      </c>
      <c r="B17" s="3" t="s">
        <v>112</v>
      </c>
      <c r="C17" s="6">
        <f>10500*12</f>
        <v>126000</v>
      </c>
      <c r="D17" s="7" t="s">
        <v>100</v>
      </c>
    </row>
    <row r="18" spans="1:4">
      <c r="A18" s="5">
        <v>14</v>
      </c>
      <c r="B18" s="3" t="s">
        <v>113</v>
      </c>
      <c r="C18" s="6">
        <f>10500*12</f>
        <v>126000</v>
      </c>
      <c r="D18" s="7" t="s">
        <v>100</v>
      </c>
    </row>
    <row r="19" spans="1:4">
      <c r="A19" s="5">
        <v>15</v>
      </c>
      <c r="B19" s="3" t="s">
        <v>114</v>
      </c>
      <c r="C19" s="6">
        <f>14800+23200</f>
        <v>38000</v>
      </c>
      <c r="D19" s="7" t="s">
        <v>100</v>
      </c>
    </row>
    <row r="20" spans="1:4">
      <c r="A20" s="5">
        <v>16</v>
      </c>
      <c r="B20" s="3" t="s">
        <v>115</v>
      </c>
      <c r="C20" s="6">
        <f>15120+6840</f>
        <v>21960</v>
      </c>
      <c r="D20" s="7" t="s">
        <v>100</v>
      </c>
    </row>
    <row r="21" spans="1:4">
      <c r="A21" s="5">
        <v>17</v>
      </c>
      <c r="B21" s="3" t="s">
        <v>116</v>
      </c>
      <c r="C21" s="6">
        <v>15120</v>
      </c>
      <c r="D21" s="7" t="s">
        <v>100</v>
      </c>
    </row>
    <row r="22" spans="1:4">
      <c r="A22" s="5">
        <v>18</v>
      </c>
      <c r="B22" s="3" t="s">
        <v>117</v>
      </c>
      <c r="C22" s="6">
        <v>18000</v>
      </c>
      <c r="D22" s="7" t="s">
        <v>100</v>
      </c>
    </row>
    <row r="23" spans="1:4">
      <c r="A23" s="5">
        <v>19</v>
      </c>
      <c r="B23" s="3" t="s">
        <v>118</v>
      </c>
      <c r="C23" s="6">
        <v>18000</v>
      </c>
      <c r="D23" s="7" t="s">
        <v>100</v>
      </c>
    </row>
    <row r="24" spans="1:4">
      <c r="A24" s="5">
        <v>20</v>
      </c>
      <c r="B24" s="3" t="s">
        <v>119</v>
      </c>
      <c r="C24" s="6">
        <v>15000</v>
      </c>
      <c r="D24" s="7" t="s">
        <v>100</v>
      </c>
    </row>
    <row r="25" spans="1:4">
      <c r="A25" s="5">
        <v>21</v>
      </c>
      <c r="B25" s="3" t="s">
        <v>120</v>
      </c>
      <c r="C25" s="6">
        <v>18000</v>
      </c>
      <c r="D25" s="7" t="s">
        <v>100</v>
      </c>
    </row>
    <row r="26" spans="1:4">
      <c r="A26" s="5">
        <v>22</v>
      </c>
      <c r="B26" s="3" t="s">
        <v>121</v>
      </c>
      <c r="C26" s="6">
        <v>18000</v>
      </c>
      <c r="D26" s="7" t="s">
        <v>100</v>
      </c>
    </row>
    <row r="27" spans="1:4">
      <c r="A27" s="5">
        <v>23</v>
      </c>
      <c r="B27" s="3" t="s">
        <v>122</v>
      </c>
      <c r="C27" s="6">
        <v>18000</v>
      </c>
      <c r="D27" s="7" t="s">
        <v>100</v>
      </c>
    </row>
    <row r="28" spans="1:4">
      <c r="A28" s="5">
        <v>24</v>
      </c>
      <c r="B28" s="3" t="s">
        <v>123</v>
      </c>
      <c r="C28" s="6">
        <v>18000</v>
      </c>
      <c r="D28" s="7" t="s">
        <v>100</v>
      </c>
    </row>
    <row r="29" spans="1:4">
      <c r="A29" s="5">
        <v>25</v>
      </c>
      <c r="B29" s="3" t="s">
        <v>124</v>
      </c>
      <c r="C29" s="6">
        <f>40000*12</f>
        <v>480000</v>
      </c>
      <c r="D29" s="7" t="s">
        <v>100</v>
      </c>
    </row>
    <row r="30" spans="1:4">
      <c r="A30" s="5">
        <v>26</v>
      </c>
      <c r="B30" s="3" t="s">
        <v>125</v>
      </c>
      <c r="C30" s="6">
        <v>28800</v>
      </c>
      <c r="D30" s="7" t="s">
        <v>100</v>
      </c>
    </row>
    <row r="31" spans="1:4">
      <c r="A31" s="5">
        <v>27</v>
      </c>
      <c r="B31" s="3" t="s">
        <v>126</v>
      </c>
      <c r="C31" s="6">
        <v>18000</v>
      </c>
      <c r="D31" s="7" t="s">
        <v>127</v>
      </c>
    </row>
    <row r="32" spans="1:4">
      <c r="A32" s="5">
        <v>28</v>
      </c>
      <c r="B32" s="3" t="s">
        <v>128</v>
      </c>
      <c r="C32" s="6">
        <v>18000</v>
      </c>
      <c r="D32" s="7" t="s">
        <v>127</v>
      </c>
    </row>
    <row r="33" spans="1:4">
      <c r="A33" s="5">
        <v>29</v>
      </c>
      <c r="B33" s="3" t="s">
        <v>129</v>
      </c>
      <c r="C33" s="6">
        <v>12000</v>
      </c>
      <c r="D33" s="7" t="s">
        <v>127</v>
      </c>
    </row>
    <row r="34" spans="1:4">
      <c r="A34" s="5">
        <v>30</v>
      </c>
      <c r="B34" s="3" t="s">
        <v>130</v>
      </c>
      <c r="C34" s="6">
        <v>8400</v>
      </c>
      <c r="D34" s="7" t="s">
        <v>127</v>
      </c>
    </row>
    <row r="35" spans="1:4">
      <c r="A35" s="5">
        <v>31</v>
      </c>
      <c r="B35" s="3" t="s">
        <v>131</v>
      </c>
      <c r="C35" s="6">
        <v>8400</v>
      </c>
      <c r="D35" s="7" t="s">
        <v>127</v>
      </c>
    </row>
    <row r="36" spans="1:4">
      <c r="A36" s="5">
        <v>32</v>
      </c>
      <c r="B36" s="3" t="s">
        <v>132</v>
      </c>
      <c r="C36" s="6">
        <f>26571+44285*10</f>
        <v>469421</v>
      </c>
      <c r="D36" s="7" t="s">
        <v>100</v>
      </c>
    </row>
    <row r="37" spans="1:4">
      <c r="A37" s="5">
        <v>33</v>
      </c>
      <c r="B37" s="3" t="s">
        <v>133</v>
      </c>
      <c r="C37" s="6">
        <f>11877500-3068101</f>
        <v>8809399</v>
      </c>
      <c r="D37" s="27" t="s">
        <v>166</v>
      </c>
    </row>
    <row r="38" spans="1:4">
      <c r="A38" s="38" t="s">
        <v>134</v>
      </c>
      <c r="B38" s="39"/>
      <c r="C38" s="39"/>
      <c r="D38" s="40"/>
    </row>
    <row r="39" spans="1:4">
      <c r="A39" s="5">
        <v>1</v>
      </c>
      <c r="B39" s="3" t="s">
        <v>135</v>
      </c>
      <c r="C39" s="6">
        <v>3090000</v>
      </c>
      <c r="D39" s="27" t="s">
        <v>166</v>
      </c>
    </row>
    <row r="40" spans="1:4">
      <c r="A40" s="38" t="s">
        <v>136</v>
      </c>
      <c r="B40" s="39"/>
      <c r="C40" s="39"/>
      <c r="D40" s="40"/>
    </row>
    <row r="41" spans="1:4">
      <c r="A41" s="5">
        <v>1</v>
      </c>
      <c r="B41" s="3" t="s">
        <v>137</v>
      </c>
      <c r="C41" s="6">
        <v>13500</v>
      </c>
      <c r="D41" s="28" t="s">
        <v>138</v>
      </c>
    </row>
    <row r="42" spans="1:4">
      <c r="A42" s="5">
        <v>2</v>
      </c>
      <c r="B42" s="3" t="s">
        <v>139</v>
      </c>
      <c r="C42" s="6">
        <v>15000</v>
      </c>
      <c r="D42" s="28" t="s">
        <v>138</v>
      </c>
    </row>
    <row r="43" spans="1:4">
      <c r="A43" s="5">
        <v>3</v>
      </c>
      <c r="B43" s="3" t="s">
        <v>140</v>
      </c>
      <c r="C43" s="6">
        <v>3200</v>
      </c>
      <c r="D43" s="28" t="s">
        <v>138</v>
      </c>
    </row>
    <row r="44" spans="1:4">
      <c r="A44" s="5">
        <v>4</v>
      </c>
      <c r="B44" s="3" t="s">
        <v>141</v>
      </c>
      <c r="C44" s="6">
        <v>8970</v>
      </c>
      <c r="D44" s="28" t="s">
        <v>138</v>
      </c>
    </row>
    <row r="45" spans="1:4">
      <c r="A45" s="5">
        <v>5</v>
      </c>
      <c r="B45" s="3" t="s">
        <v>142</v>
      </c>
      <c r="C45" s="6">
        <v>3440</v>
      </c>
      <c r="D45" s="28" t="s">
        <v>138</v>
      </c>
    </row>
    <row r="46" spans="1:4">
      <c r="A46" s="5">
        <v>6</v>
      </c>
      <c r="B46" s="3" t="s">
        <v>73</v>
      </c>
      <c r="C46" s="6">
        <v>131400</v>
      </c>
      <c r="D46" s="28" t="s">
        <v>138</v>
      </c>
    </row>
    <row r="47" spans="1:4">
      <c r="A47" s="5">
        <v>7</v>
      </c>
      <c r="B47" s="3" t="s">
        <v>143</v>
      </c>
      <c r="C47" s="6">
        <v>21000</v>
      </c>
      <c r="D47" s="28" t="s">
        <v>138</v>
      </c>
    </row>
    <row r="48" spans="1:4">
      <c r="A48" s="5">
        <v>8</v>
      </c>
      <c r="B48" s="3" t="s">
        <v>144</v>
      </c>
      <c r="C48" s="6">
        <v>3490</v>
      </c>
      <c r="D48" s="28" t="s">
        <v>138</v>
      </c>
    </row>
    <row r="49" spans="1:4">
      <c r="A49" s="5">
        <v>9</v>
      </c>
      <c r="B49" s="3" t="s">
        <v>145</v>
      </c>
      <c r="C49" s="6">
        <v>30000</v>
      </c>
      <c r="D49" s="28" t="s">
        <v>146</v>
      </c>
    </row>
    <row r="50" spans="1:4">
      <c r="A50" s="5">
        <v>10</v>
      </c>
      <c r="B50" s="3" t="s">
        <v>147</v>
      </c>
      <c r="C50" s="6">
        <v>15000</v>
      </c>
      <c r="D50" s="28" t="s">
        <v>146</v>
      </c>
    </row>
    <row r="51" spans="1:4">
      <c r="A51" s="5">
        <v>11</v>
      </c>
      <c r="B51" s="3" t="s">
        <v>148</v>
      </c>
      <c r="C51" s="6">
        <v>300000</v>
      </c>
      <c r="D51" s="28" t="s">
        <v>138</v>
      </c>
    </row>
    <row r="52" spans="1:4">
      <c r="A52" s="5">
        <v>12</v>
      </c>
      <c r="B52" s="3" t="s">
        <v>149</v>
      </c>
      <c r="C52" s="6">
        <v>100000</v>
      </c>
      <c r="D52" s="28" t="s">
        <v>138</v>
      </c>
    </row>
    <row r="53" spans="1:4">
      <c r="A53" s="5">
        <v>13</v>
      </c>
      <c r="B53" s="3" t="s">
        <v>150</v>
      </c>
      <c r="C53" s="6">
        <v>20000</v>
      </c>
      <c r="D53" s="28" t="s">
        <v>146</v>
      </c>
    </row>
    <row r="54" spans="1:4">
      <c r="A54" s="5">
        <v>14</v>
      </c>
      <c r="B54" s="3" t="s">
        <v>151</v>
      </c>
      <c r="C54" s="6">
        <v>50000</v>
      </c>
      <c r="D54" s="28" t="s">
        <v>138</v>
      </c>
    </row>
    <row r="55" spans="1:4">
      <c r="A55" s="5">
        <v>15</v>
      </c>
      <c r="B55" s="3" t="s">
        <v>152</v>
      </c>
      <c r="C55" s="6">
        <v>60000</v>
      </c>
      <c r="D55" s="28" t="s">
        <v>138</v>
      </c>
    </row>
    <row r="56" spans="1:4">
      <c r="A56" s="5">
        <v>16</v>
      </c>
      <c r="B56" s="3" t="s">
        <v>153</v>
      </c>
      <c r="C56" s="6">
        <v>14000</v>
      </c>
      <c r="D56" s="28" t="s">
        <v>138</v>
      </c>
    </row>
    <row r="57" spans="1:4">
      <c r="A57" s="5">
        <v>17</v>
      </c>
      <c r="B57" s="3" t="s">
        <v>154</v>
      </c>
      <c r="C57" s="6">
        <v>28000</v>
      </c>
      <c r="D57" s="28" t="s">
        <v>138</v>
      </c>
    </row>
    <row r="58" spans="1:4">
      <c r="A58" s="5">
        <v>18</v>
      </c>
      <c r="B58" s="3" t="s">
        <v>155</v>
      </c>
      <c r="C58" s="6">
        <v>19020</v>
      </c>
      <c r="D58" s="28" t="s">
        <v>138</v>
      </c>
    </row>
    <row r="59" spans="1:4">
      <c r="A59" s="5">
        <v>19</v>
      </c>
      <c r="B59" s="3" t="s">
        <v>156</v>
      </c>
      <c r="C59" s="6">
        <v>3900</v>
      </c>
      <c r="D59" s="28" t="s">
        <v>157</v>
      </c>
    </row>
    <row r="60" spans="1:4">
      <c r="A60" s="5">
        <v>20</v>
      </c>
      <c r="B60" s="3" t="s">
        <v>158</v>
      </c>
      <c r="C60" s="6">
        <v>1200</v>
      </c>
      <c r="D60" s="28" t="s">
        <v>157</v>
      </c>
    </row>
    <row r="61" spans="1:4">
      <c r="A61" s="5">
        <v>21</v>
      </c>
      <c r="B61" s="3" t="s">
        <v>159</v>
      </c>
      <c r="C61" s="6">
        <v>37200</v>
      </c>
      <c r="D61" s="28" t="s">
        <v>157</v>
      </c>
    </row>
    <row r="62" spans="1:4">
      <c r="A62" s="5">
        <v>22</v>
      </c>
      <c r="B62" s="3" t="s">
        <v>160</v>
      </c>
      <c r="C62" s="6">
        <v>4200</v>
      </c>
      <c r="D62" s="28" t="s">
        <v>157</v>
      </c>
    </row>
    <row r="63" spans="1:4">
      <c r="A63" s="5">
        <v>23</v>
      </c>
      <c r="B63" s="3" t="s">
        <v>161</v>
      </c>
      <c r="C63" s="6">
        <v>24600</v>
      </c>
      <c r="D63" s="28" t="s">
        <v>157</v>
      </c>
    </row>
    <row r="64" spans="1:4">
      <c r="A64" s="38" t="s">
        <v>162</v>
      </c>
      <c r="B64" s="39"/>
      <c r="C64" s="39"/>
      <c r="D64" s="40"/>
    </row>
    <row r="65" spans="1:4">
      <c r="A65" s="5">
        <v>1</v>
      </c>
      <c r="B65" s="3" t="s">
        <v>163</v>
      </c>
      <c r="C65" s="6">
        <v>364700</v>
      </c>
      <c r="D65" s="28" t="s">
        <v>146</v>
      </c>
    </row>
    <row r="66" spans="1:4">
      <c r="A66" s="5">
        <v>2</v>
      </c>
      <c r="B66" s="3" t="s">
        <v>164</v>
      </c>
      <c r="C66" s="6">
        <v>473500</v>
      </c>
      <c r="D66" s="28" t="s">
        <v>165</v>
      </c>
    </row>
    <row r="67" spans="1:4">
      <c r="A67" s="8"/>
      <c r="C67" s="11"/>
      <c r="D67" s="8"/>
    </row>
    <row r="68" spans="1:4">
      <c r="A68" s="8"/>
      <c r="C68" s="11"/>
      <c r="D68" s="8"/>
    </row>
    <row r="69" spans="1:4">
      <c r="A69" s="8"/>
      <c r="C69" s="11"/>
      <c r="D69" s="8"/>
    </row>
  </sheetData>
  <mergeCells count="8">
    <mergeCell ref="A4:D4"/>
    <mergeCell ref="A38:D38"/>
    <mergeCell ref="A40:D40"/>
    <mergeCell ref="A64:D64"/>
    <mergeCell ref="A1:D1"/>
    <mergeCell ref="A2:A3"/>
    <mergeCell ref="B2:B3"/>
    <mergeCell ref="C2:C3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1C21A-7978-421F-889D-0255AFDAD4EC}">
  <dimension ref="A1:C5"/>
  <sheetViews>
    <sheetView workbookViewId="0">
      <selection activeCell="B26" sqref="B26"/>
    </sheetView>
  </sheetViews>
  <sheetFormatPr defaultRowHeight="15"/>
  <cols>
    <col min="1" max="1" width="10.42578125" style="15" customWidth="1"/>
    <col min="2" max="2" width="61.5703125" bestFit="1" customWidth="1"/>
    <col min="3" max="3" width="109.28515625" bestFit="1" customWidth="1"/>
  </cols>
  <sheetData>
    <row r="1" spans="1:3" ht="24">
      <c r="A1" s="17" t="s">
        <v>0</v>
      </c>
      <c r="B1" s="17" t="s">
        <v>45</v>
      </c>
      <c r="C1" s="17" t="s">
        <v>47</v>
      </c>
    </row>
    <row r="2" spans="1:3" ht="24">
      <c r="A2" s="5">
        <v>1</v>
      </c>
      <c r="B2" s="16" t="s">
        <v>46</v>
      </c>
      <c r="C2" s="5" t="s">
        <v>48</v>
      </c>
    </row>
    <row r="3" spans="1:3" ht="24">
      <c r="A3" s="5">
        <v>2</v>
      </c>
      <c r="B3" s="16" t="s">
        <v>50</v>
      </c>
      <c r="C3" s="5" t="s">
        <v>49</v>
      </c>
    </row>
    <row r="4" spans="1:3" ht="24">
      <c r="A4" s="5">
        <v>3</v>
      </c>
      <c r="B4" s="16" t="s">
        <v>52</v>
      </c>
      <c r="C4" s="5" t="s">
        <v>51</v>
      </c>
    </row>
    <row r="5" spans="1:3">
      <c r="A5" s="14"/>
    </row>
  </sheetData>
  <hyperlinks>
    <hyperlink ref="B2" r:id="rId1" xr:uid="{C9113177-C6B0-44A2-804E-9496B1B0C4CE}"/>
    <hyperlink ref="B3" r:id="rId2" xr:uid="{858EC830-0F15-4141-B02A-9C3A419E5964}"/>
    <hyperlink ref="B4" r:id="rId3" xr:uid="{8B865C8C-EC39-424C-B17B-50920F23EB5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คณะศึกษาศาสตร์</vt:lpstr>
      <vt:lpstr>รร.สาธิตฯ ระดับมัธยมฯ</vt:lpstr>
      <vt:lpstr>รร.สาธิตฯ ระดับอนุบาลฯ</vt:lpstr>
      <vt:lpstr>แสดงประกาศการจัดซื้อจัดจ้างฯ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EDU</cp:lastModifiedBy>
  <cp:lastPrinted>2023-04-07T03:28:39Z</cp:lastPrinted>
  <dcterms:created xsi:type="dcterms:W3CDTF">2023-04-07T03:20:12Z</dcterms:created>
  <dcterms:modified xsi:type="dcterms:W3CDTF">2024-04-05T06:44:13Z</dcterms:modified>
</cp:coreProperties>
</file>